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9090" activeTab="0"/>
  </bookViews>
  <sheets>
    <sheet name="E" sheetId="1" r:id="rId1"/>
  </sheets>
  <definedNames>
    <definedName name="_xlnm.Print_Titles" localSheetId="0">'E'!$1:$2</definedName>
  </definedNames>
  <calcPr fullCalcOnLoad="1"/>
</workbook>
</file>

<file path=xl/sharedStrings.xml><?xml version="1.0" encoding="utf-8"?>
<sst xmlns="http://schemas.openxmlformats.org/spreadsheetml/2006/main" count="161" uniqueCount="161">
  <si>
    <t>E39</t>
  </si>
  <si>
    <t>Preventive Medicine and Hygiene in China: CAJ Subject Database (E39)</t>
  </si>
  <si>
    <t>预防医学与卫生学</t>
  </si>
  <si>
    <t>YU FANG YI XUE YU WEI SHENG XUE</t>
  </si>
  <si>
    <t>Hygiene, personal hygiene and healthcare, family planning, health care of women and children, disease control, healthcare organizations and health services</t>
  </si>
  <si>
    <t>Ophthalmology/Otorhinolaryngology in China: CAJ Subject Database (E56)</t>
  </si>
  <si>
    <t>眼科、耳鼻咽喉科</t>
  </si>
  <si>
    <t>YAN KE, ER BI YAN HOU KE</t>
  </si>
  <si>
    <t>Otology and otopathy, rhinology and rhinopathia, pharynglogy and pharyngopathy, laryngology and laryngopathy, trachea and oesophagoscopy, ophthalmology</t>
  </si>
  <si>
    <t>Chinese Journal of Applied Physiology, Chinese Journal of Otorhinolaryngology, China Journal of Endoscopy, National Medical Journal of China, Chinese Archives of Otolaryngology-head and Neck Surgery, Chinese Journal of Oral &amp; Maxillofacial Surgery, Journa</t>
  </si>
  <si>
    <t>E57</t>
  </si>
  <si>
    <t>Dentistry in China: CAJ Subject Database (E57)</t>
  </si>
  <si>
    <t>口腔科学</t>
  </si>
  <si>
    <t>KOU QIANG KE XUE</t>
  </si>
  <si>
    <t xml:space="preserve">Prevention of stomatological disease, sanitation and pathology stomatology, jaw surgery, stomatological orthopaedics, aged oral disease, infant oral disease </t>
  </si>
  <si>
    <t>Chinese Journal of Stomatology, Chinese Journal of Prosthodontics, Chinese Journal of Conservative Dentistry, Journal of Comprehensive Stomatology, Chinese Journal of Oral &amp; Maxillofacial Surgery, West China Journal of Stomatology, China Public Health, Be</t>
  </si>
  <si>
    <t>E58</t>
  </si>
  <si>
    <t>Pharmacology in China: CAJ Subject Database (E58)</t>
  </si>
  <si>
    <t>药学</t>
  </si>
  <si>
    <t>YAO XUE</t>
  </si>
  <si>
    <t>Pharmacopoeia, drug authentication, pharmacognosy, drugs, toxicology, Traditional Chinese Medicine and pharmacy</t>
  </si>
  <si>
    <t>World Notes on Antibiotics, Chinese Journal of Biochemical Pharmaceutics, Chinese Journal of Clinical Pharmacy, Amino Acids &amp; Biotic Resources, Chinese Pharmaceutical Journal, Chinese Journal of Medicinal Chemistry, Acta Pharmaceutica Sinica, Chinese Jour</t>
  </si>
  <si>
    <t>e59</t>
  </si>
  <si>
    <t>Biomedical Engineering in China: CAJ Subject Database (E59)</t>
  </si>
  <si>
    <t>生物医学工程</t>
  </si>
  <si>
    <t>SHENG WU YI XUE GONG CHENG</t>
  </si>
  <si>
    <t>Basic theory, medical bionics, biomaterial and artificial organs, light and laser biomedicine, application of electricity and image technology in biomedicine, medical engineering of aeronautics and astronautics, application of other technologies in medici</t>
  </si>
  <si>
    <t>Modern Rehabilitation, Chinese Journal of Plastic Surgery and Burns, China Medical Devices Information, Chinese Journal of Nephrology, Dialysis &amp; Transplantation, Chinese Journal of Oral Implantology, Basic Medical Sciences and Clinics, Biomedical Enginee</t>
  </si>
  <si>
    <t>E60</t>
  </si>
  <si>
    <t>Traditional Chinese Medicine Case Studies: CAJ Subject Database (E60)</t>
  </si>
  <si>
    <t>中国病例集粹之一</t>
  </si>
  <si>
    <t>ZHONG GUO BING LI JI CUI ZHI YI</t>
  </si>
  <si>
    <t>Basic theory of Traditional Chinese Medicine, internal medicine of TCM, traditional Chinese pharmacology, minority medicine in China</t>
  </si>
  <si>
    <t>New Journal of Traditional Chinese Medicine, Chinese Acupuncture &amp; Moxibustion, Journal of Medicine &amp; Pharmacy of Chinese Minorities, Journal of Chinese Rural Physician</t>
  </si>
  <si>
    <t>E61</t>
  </si>
  <si>
    <t>Preventive and Clinical Medicine Case Studies: CAJ Subject Database (E61)</t>
  </si>
  <si>
    <t>中国病例集粹之二</t>
  </si>
  <si>
    <t>ZHONG GUO BING LI JI CUI ZHI ER</t>
  </si>
  <si>
    <t>Basic hygiene science, labor hygiene, radiohygiene, nutrition, epidemiology, and epidemic prevention, clinical and preclinical medicine</t>
  </si>
  <si>
    <t>China Public Health, Journal of Occupational Health and Damage, Industrial Health and Occupational Diseases, Chinese Journal of Industrial Hygiene and Occupational Diseases, Chinese Journal of Radiation Mediation and Protection, Chinese Journal of Coal In</t>
  </si>
  <si>
    <t>E62</t>
  </si>
  <si>
    <t>Internal Medicine and Surgery Case Studies: CAJ Subject Database (E62)</t>
  </si>
  <si>
    <t>中国病例集粹之三</t>
  </si>
  <si>
    <t>ZHONG GUO BING LI CI CUI ZHI SAN</t>
  </si>
  <si>
    <t>Common issues of internal medicine, heart disease and angiopathy, diseases of blood and lymphatic systems, respiratory and digestive system disease, endocrine and metabolic system disease, surgical operations, orthopaedics</t>
  </si>
  <si>
    <t>Journal of Diagnostics, Practical Journal of Cardiac, Cerebral, Pneumal and Vascular Disease, Chinese Hepatology, Chinese Journal of Spine and Spinal Cord, Chinese Journal of Parasitic Disease Control, Chinese Journal of Infectious Diseases, The Chinese J</t>
  </si>
  <si>
    <t>E63</t>
  </si>
  <si>
    <t>Specialty Medicine Case Studies: CAJ Subject Database (E63)</t>
  </si>
  <si>
    <t>中国病例集粹之四</t>
  </si>
  <si>
    <t>ZHONG GUO BING LI JI CUI ZHI SI</t>
  </si>
  <si>
    <t>Gynecology and obstetrics, pediatrics, tumor, neurology and psychiatry, dermatitis and venereal disease, sensory organs, stomatology, special medicine, pharmacy</t>
  </si>
  <si>
    <t>China Journal of Modern Medicine, Chinese Journal of Plastic Surgery and Burns, Medical Journal of Cases, Chinese Journal of Practical Gynecology and Obstetrics, Journal of Practical Medical Techniques, Traditional Chinese Medicinal Research, Chinese Jour</t>
  </si>
  <si>
    <t>Database</t>
  </si>
  <si>
    <t>Topics included</t>
  </si>
  <si>
    <t>Typical Contributing Journals</t>
  </si>
  <si>
    <t>Est Articles w/ Eng. citations/ abstracts</t>
  </si>
  <si>
    <t>Article count 1994-2006</t>
  </si>
  <si>
    <t xml:space="preserve">Chinese Series Designation </t>
  </si>
  <si>
    <t xml:space="preserve">Pinyin Series Designation </t>
  </si>
  <si>
    <t>Weight within Series</t>
  </si>
  <si>
    <t xml:space="preserve"> Archive price (1994-2007)</t>
  </si>
  <si>
    <t>2008 Current Price</t>
  </si>
  <si>
    <t>Archive PLUS current price</t>
  </si>
  <si>
    <t>Chinese Journal of Preventive Medicine, Journal of Hygiene Research, Journal of Navy Medicine, Journal of Environment and Health, Chinese Journal of Health Laboratory Technology, Journal of Health Toxicology, China Public Health, Practical Preventire Medi</t>
  </si>
  <si>
    <t>E40</t>
  </si>
  <si>
    <t>Traditional Chinese Medicine: CAJ Subject Database (E40)</t>
  </si>
  <si>
    <t>中医学</t>
  </si>
  <si>
    <t>ZHONG YI XUE</t>
  </si>
  <si>
    <t>Basic theory, clinical medicine, internal medicine, surgical procedures, obstetrics, gynecology and pediatrics</t>
  </si>
  <si>
    <t>Shanghai Journal of Traditional Chinese Medicine, Journal of Tianjin College of Traditional Chinese Medicine, China Journal of Medical History, Research of Traditional Chinese Medicine, Medicine and Society, Chinese Journal of Experimental Traditional Med</t>
  </si>
  <si>
    <t>E41</t>
  </si>
  <si>
    <t>Traditional Chinese Pharmacology: CAJ Subject Database (E41)</t>
  </si>
  <si>
    <t>中药学</t>
  </si>
  <si>
    <t>ZHONG YAO XUE</t>
  </si>
  <si>
    <t xml:space="preserve">Traditional Chinese medicinal herbs and herbal preparations, traditional Chinese medicine production and preparation, traditional Chinese medical chemistry and pharmacology </t>
  </si>
  <si>
    <t>Knowledge of Ancient Medical Literature, Chinese Traditional and Herbal Drugs, China Pharmacy, World Science Technology-Modernization of Traditional Chinese Medicine, Chinese Journal of Experimental Traditional Medical Formulae, Traditional Chinese Drug R</t>
  </si>
  <si>
    <t>E42</t>
  </si>
  <si>
    <t>General Medicine in China: CAJ Subject Database (E42)</t>
  </si>
  <si>
    <t>基础医学</t>
  </si>
  <si>
    <t>JI CHU YI XUE</t>
  </si>
  <si>
    <t>Medication and sanitation, morphology, physiology, biochemistry, biophysics, pathology, microbiology, parasitology, immunology, genetics, psychology, psychopathology, molecular psychology</t>
  </si>
  <si>
    <t>National Medical Journal of China, Journal of Emergency Medicine, Chinese Journal of Neuroscience, Anthology of Medicine, China's Naturopathy, Journal of Practical Nursing, Chinese Journal of Ophthalmology, Acta Universitatis Traditionis Medicalis Sinensi</t>
  </si>
  <si>
    <t>E43</t>
  </si>
  <si>
    <t>Clinical Medicine in China: CAJ Subject Database (E43)</t>
  </si>
  <si>
    <t>临床医学</t>
  </si>
  <si>
    <t>LIN CHUANG YI XUE</t>
  </si>
  <si>
    <t xml:space="preserve">Diagnostics, therapeutics, nursing, healing medicine, terminal care, technique of diagnosis and treatment </t>
  </si>
  <si>
    <t>Practical Journal of the Rural Doctor, Chinese General Practice, Chinese Journal of Applied Psychology, Chinese Journal of Medicine, Chinese Journal of Laboratory Diagnosis, Modern Medicine and Health, Clinical Focus, Journal of Postgraduates of Medicine,</t>
  </si>
  <si>
    <t>E44</t>
  </si>
  <si>
    <t>Infectious Diseases and Parasitoses in China: CAJ Subject Database (E44)</t>
  </si>
  <si>
    <t>传染病与寄生虫病</t>
  </si>
  <si>
    <t>CHUAN RAN BING YU JI SHENG CHONG BIN</t>
  </si>
  <si>
    <t>Epidemical precaution, infectious disease, viruses, rickettsiosis, spirochetosis, bacterium infectious disease/cocci infectious, bacilli infectious, chlamydiosis, nosomycosis, actinomycosis, tuberculosis</t>
  </si>
  <si>
    <t>Chinese Journal of Vaccines and Immunization, Journal of the Chinese Physician, Tibetan Journal of Medicine, China Public Health, Disease Surveillance, Chinese Journal of Preventive Medicine, Chinese Journal of Birth, Health and Heredity, Medicine and Soc</t>
  </si>
  <si>
    <t>E45</t>
  </si>
  <si>
    <t>Cardiovascular Medicine in China: CAJ Subject Database (E45)</t>
  </si>
  <si>
    <t>心血管病</t>
  </si>
  <si>
    <t>XIN XUE GUAN BING</t>
  </si>
  <si>
    <t>Diagnostics of cardiopathy, angiopathy, cardiovascular system, abnormal blood pressure, diseases of the blood and lymphatic systems</t>
  </si>
  <si>
    <t>National Medical Journal of China, Anthology of Medicine, Chinese Journal of Cardiology, Journal of Chinese Microcirculation, Acta Universitatis Scientiae Medicinae, Chinese Journal of Internal Medicine, Journal of Radioimmunology, Chinese Journal of Medi</t>
  </si>
  <si>
    <t>E46</t>
  </si>
  <si>
    <t>Respiratory and Digestive Disease in China: CAJ Subject Database (E46)</t>
  </si>
  <si>
    <t>呼吸、消化系疾病</t>
  </si>
  <si>
    <t>HU XI, XIAO HUA XI JI BING</t>
  </si>
  <si>
    <t>Trachea and bronchial disease, pneumonosis, pleura and thorax diseases, mediastinal disease, cancer of repiratory and digestive systems, esophagopathy, gastropathy, enteropathy, hepatic and gall bladder disease, pancreatic disease</t>
  </si>
  <si>
    <t xml:space="preserve">Chinese Journal of Otorhinolaryngology, Anthology of Medicine, Journal of Practical Medical Techniques, Journal of the Chinese Physician, Journal of Clinical Surgery, Chinese Journal of New Drugs and Clinical Remedies, Chinese Journal of Tuberculosis and </t>
  </si>
  <si>
    <t>E47</t>
  </si>
  <si>
    <t>Endocrine and Systemic Disease in China: CAJ Subject Database (E47)</t>
  </si>
  <si>
    <t>内分泌腺及全身性疾病</t>
  </si>
  <si>
    <t>NEI FEN MI XIAN JI QUAN SHEN XING JI BING</t>
  </si>
  <si>
    <t>Thyropathy, parathyropathy, thymopathy, pituitary system disease, adrenalopathy, metabolic disease and cancer of the endocrine system</t>
  </si>
  <si>
    <t>Chinese Journal of Nephrology, Dialysis &amp; Transplantation, Journal of Radioimmunology, Chinese Journal of Pathophysiology, The Journal of Traditional Chinese Orthopedics and Traumatology, Chinese Journal of Laboratory Diagnosis, Chinese Journal of Rheumat</t>
  </si>
  <si>
    <t>E48</t>
  </si>
  <si>
    <t>Surgery in China: CAJ Subject Database (E48)</t>
  </si>
  <si>
    <t>外科</t>
  </si>
  <si>
    <t>WAI KE</t>
  </si>
  <si>
    <t>Surgical base, operative surgery, plastic surgery, surgical infection, wound surgery, special surgery, orthopedics</t>
  </si>
  <si>
    <t>Chinese Journal of Pathophysiology, Acta Academiae Medicinae Sinicae, Chinese Journal of Medical Aesthetics and Cosmetology, Chinese Journal of Critical Care Medicine, Journal of Practical Orthopedics, Journal of Surgery Concepts &amp; Practice, Chinese Journ</t>
  </si>
  <si>
    <t>E49</t>
  </si>
  <si>
    <t>Urology in China: CAJ Subject Database (E49)</t>
  </si>
  <si>
    <t>泌尿科学</t>
  </si>
  <si>
    <t>MI NIAO KE XUE</t>
  </si>
  <si>
    <t>Nephropathy, bladder disease, abnormality of uric components, urethral disease, male genital disease, male sexual disorder, surgery of male genitourinary system</t>
  </si>
  <si>
    <t>Chinese Journal of Urology, Practical Clinical Medicine, Journal of Practical Medical Techniques, China Oncology, Journal of New Medicine, Chinese Journal of Medical Imaging Technology, Chinese Health Monthly, Chinese Journal of Laboratory Medicine, Chine</t>
  </si>
  <si>
    <t>E50</t>
  </si>
  <si>
    <t>Obstetrics, Gynecology and Pediatrics in China: CAJ Subject Database (E50)</t>
  </si>
  <si>
    <t>妇产科及儿科</t>
  </si>
  <si>
    <t>FU CHAN KE JI ER KE</t>
  </si>
  <si>
    <t>Gynopathy, gynecologic operation, population control</t>
  </si>
  <si>
    <t xml:space="preserve">Chinese Journal of Surgery, Chinese Journal of Ultrasonography, Journal of Reproductive Medicine, Journal of Practical Obstetrics and Gynecology, China Journal of Endoscopy, Chinese Journal of Misdiagnosis, Chinese Journal of Nursing, Journal of Rare and </t>
  </si>
  <si>
    <t>E51</t>
  </si>
  <si>
    <t>Oncology/Neoplasms in China: CAJ Subject Database (E51)</t>
  </si>
  <si>
    <t>肿瘤疾病与防治</t>
  </si>
  <si>
    <t>ZHONG LIU JI BING YU FANG ZHI</t>
  </si>
  <si>
    <t>Cardiac sarcoma, tumor of hematopoietic organ and lymphatic system, tumor of respiration system, tumor of digestive system, endocrine adenomatosis, genitourinary tumor, muscular tumor, tumor of nervous system, skin tumor, tumor of sensory organs</t>
  </si>
  <si>
    <t>Bulletin of Chinese Cancer, Journal of Chinese Physician, Chinese Journal of Surgery, Modern Rehabilitation, Chinese Journal of Clinical Oncology, Chinese Journal of Rehabilitation Theory &amp; Practice, China Oncology, Chinese Journal of Pediatric Surgery, C</t>
  </si>
  <si>
    <t>E52</t>
  </si>
  <si>
    <t>Venereal and Skin Diseases in China: CAJ Subject Database (E52)</t>
  </si>
  <si>
    <t>性病与皮肤病</t>
  </si>
  <si>
    <t>XING BING YU PI FU BING</t>
  </si>
  <si>
    <t>Virus dermatosis, coccus , bacilus, and fungus dermatosis,  dermatozoonosis, insect dermatesis, STDs, AIDS, HIV</t>
  </si>
  <si>
    <t>China Journal of Leprosy and Skin Diseases, Chinese Journal of Dermatology, Chinese Journal of Laser Medicine &amp; Surgery, The Journal of Practical Medicine, Medical Journal of Communications, Anthology of Medicine, Chinese Journal of Andrology, Herald of M</t>
  </si>
  <si>
    <t>E53</t>
  </si>
  <si>
    <t>Neurology and Psychiatry in China: CAJ Subject Database (E53)</t>
  </si>
  <si>
    <t>神经病与精神病学</t>
  </si>
  <si>
    <t>SHEN JING BING YU JING SHEN BING XUE</t>
  </si>
  <si>
    <t>Cerebropathy, cerebrovascular disease, myelopathy, disease of peripheral nerves and ganglion, neuromyopathy, childhood neuropathy, basic science and clinical psychiatry, concomitant psychogeny with organic disease, schizophrenia, affective psychogeny, rea</t>
  </si>
  <si>
    <t>Stroke and Nervous Diseases, Chinese Journal of Critical Care Medicine, National Medical Journal of China, Chinese Journal of Otorhinolaryngology, Journal of Emergenoy Medicine, Chinese Journal of Pediatric Surgery, Journal of China Medical University, Ch</t>
  </si>
  <si>
    <t>E54</t>
  </si>
  <si>
    <t>Special Medicine in China: CAJ Subject Database (E54)</t>
  </si>
  <si>
    <t>特种医学</t>
  </si>
  <si>
    <t>TE ZHONG YI XUE</t>
  </si>
  <si>
    <t xml:space="preserve">Radiology, military medicine and hygiene, nautical medicine, diving medicine, aerospace medicine, sports medicine, forensic medicine </t>
  </si>
  <si>
    <t>Chinese Journal of Radiology, Modern Medical Imageology, Journal of China Medical Imaging, Tibetan Journal of Medicine, Modern Medicine Health, Image Materials, National Medical Journal of China, Foreign Medical Science, Radiomedicine and Nuclear Medicine</t>
  </si>
  <si>
    <t>E55</t>
  </si>
  <si>
    <t>Military Medicine and Hygiene in China: CAJ Subject Database (E55)</t>
  </si>
  <si>
    <t>军事医学与卫生</t>
  </si>
  <si>
    <t>JUN SHI YI XUE YU WEI SHENG</t>
  </si>
  <si>
    <t xml:space="preserve">Military medicine, nautical medicine, diving medicine, aerospace medicine </t>
  </si>
  <si>
    <t>Chinese Journal of Neuroscience, Journal of Preventive Medicine of Chinese People's Liberation Army, Academic Journal of Second Military Medical University, Modern Preventive Medicine, Journal of Navy Medicine, Chinese Journal of Nautical Medicine, Chines</t>
  </si>
  <si>
    <t>E56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</si>
</sst>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quot;$&quot;#,##0"/>
  </numFmts>
  <fonts count="9">
    <font>
      <sz val="10"/>
      <name val="Arial"/>
      <family val="0"/>
    </font>
    <font>
      <b/>
      <sz val="8"/>
      <color indexed="9"/>
      <name val="Arial Narrow"/>
      <family val="2"/>
    </font>
    <font>
      <sz val="8"/>
      <name val="Arial Narrow"/>
      <family val="2"/>
    </font>
    <font>
      <sz val="12"/>
      <name val="宋体"/>
      <family val="0"/>
    </font>
    <font>
      <sz val="8"/>
      <color indexed="9"/>
      <name val="Arial Narrow"/>
      <family val="2"/>
    </font>
    <font>
      <sz val="24"/>
      <color indexed="8"/>
      <name val="Franklin Gothic Heavy"/>
      <family val="2"/>
    </font>
    <font>
      <sz val="16"/>
      <color indexed="8"/>
      <name val="Franklin Gothic Heavy"/>
      <family val="2"/>
    </font>
    <font>
      <sz val="16"/>
      <color indexed="8"/>
      <name val="Arial"/>
      <family val="0"/>
    </font>
    <font>
      <sz val="8"/>
      <name val="Arial"/>
      <family val="0"/>
    </font>
  </fonts>
  <fills count="4">
    <fill>
      <patternFill/>
    </fill>
    <fill>
      <patternFill patternType="gray125"/>
    </fill>
    <fill>
      <patternFill patternType="solid">
        <fgColor indexed="23"/>
        <bgColor indexed="64"/>
      </patternFill>
    </fill>
    <fill>
      <patternFill patternType="solid">
        <fgColor indexed="43"/>
        <bgColor indexed="64"/>
      </patternFill>
    </fill>
  </fills>
  <borders count="3">
    <border>
      <left/>
      <right/>
      <top/>
      <bottom/>
      <diagonal/>
    </border>
    <border>
      <left style="thin"/>
      <right style="thin"/>
      <top style="thin"/>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17">
    <xf numFmtId="0" fontId="0" fillId="0" borderId="0" xfId="0" applyAlignment="1">
      <alignment/>
    </xf>
    <xf numFmtId="0" fontId="2" fillId="0" borderId="1" xfId="19" applyFont="1" applyBorder="1" applyAlignment="1">
      <alignment vertical="top" wrapText="1"/>
      <protection/>
    </xf>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0" fillId="0" borderId="0" xfId="0" applyFont="1" applyFill="1" applyAlignment="1">
      <alignment/>
    </xf>
    <xf numFmtId="0" fontId="1" fillId="2" borderId="2" xfId="20" applyFont="1" applyFill="1" applyBorder="1" applyAlignment="1">
      <alignment horizontal="center" vertical="center" wrapText="1"/>
      <protection/>
    </xf>
    <xf numFmtId="0" fontId="4" fillId="2" borderId="1" xfId="20" applyFont="1" applyFill="1" applyBorder="1" applyAlignment="1">
      <alignment horizontal="center" vertical="center" wrapText="1"/>
      <protection/>
    </xf>
    <xf numFmtId="165" fontId="4" fillId="2" borderId="1" xfId="20" applyNumberFormat="1" applyFont="1" applyFill="1" applyBorder="1" applyAlignment="1">
      <alignment horizontal="center" vertical="center" wrapText="1"/>
      <protection/>
    </xf>
    <xf numFmtId="0" fontId="2" fillId="3" borderId="1" xfId="20" applyFont="1" applyFill="1" applyBorder="1" applyAlignment="1">
      <alignment horizontal="center" vertical="top" wrapText="1"/>
      <protection/>
    </xf>
    <xf numFmtId="0" fontId="2" fillId="0" borderId="1" xfId="20" applyFont="1" applyBorder="1" applyAlignment="1">
      <alignment vertical="top" wrapText="1"/>
      <protection/>
    </xf>
    <xf numFmtId="9" fontId="2" fillId="0" borderId="1" xfId="21" applyFont="1" applyBorder="1" applyAlignment="1">
      <alignment horizontal="center" vertical="top" wrapText="1"/>
    </xf>
    <xf numFmtId="3" fontId="2" fillId="0" borderId="1" xfId="20" applyNumberFormat="1" applyFont="1" applyBorder="1" applyAlignment="1">
      <alignment horizontal="center" vertical="top" wrapText="1"/>
      <protection/>
    </xf>
    <xf numFmtId="9" fontId="2" fillId="0" borderId="1" xfId="0" applyNumberFormat="1" applyFont="1" applyFill="1" applyBorder="1" applyAlignment="1">
      <alignment vertical="top"/>
    </xf>
    <xf numFmtId="164" fontId="2" fillId="0" borderId="1" xfId="19" applyNumberFormat="1" applyFont="1" applyFill="1" applyBorder="1" applyAlignment="1" applyProtection="1">
      <alignment vertical="top"/>
      <protection hidden="1"/>
    </xf>
    <xf numFmtId="0" fontId="2" fillId="0" borderId="0" xfId="0" applyFont="1" applyFill="1"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Normal_CAJ 126 at online.eastview.com"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47625</xdr:rowOff>
    </xdr:from>
    <xdr:to>
      <xdr:col>1</xdr:col>
      <xdr:colOff>1409700</xdr:colOff>
      <xdr:row>0</xdr:row>
      <xdr:rowOff>885825</xdr:rowOff>
    </xdr:to>
    <xdr:pic>
      <xdr:nvPicPr>
        <xdr:cNvPr id="1" name="Picture 2"/>
        <xdr:cNvPicPr preferRelativeResize="1">
          <a:picLocks noChangeAspect="1"/>
        </xdr:cNvPicPr>
      </xdr:nvPicPr>
      <xdr:blipFill>
        <a:blip r:embed="rId1"/>
        <a:stretch>
          <a:fillRect/>
        </a:stretch>
      </xdr:blipFill>
      <xdr:spPr>
        <a:xfrm>
          <a:off x="133350" y="47625"/>
          <a:ext cx="12763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7"/>
  <sheetViews>
    <sheetView tabSelected="1" workbookViewId="0" topLeftCell="B1">
      <selection activeCell="S9" sqref="S9:S11"/>
    </sheetView>
  </sheetViews>
  <sheetFormatPr defaultColWidth="9.140625" defaultRowHeight="12.75"/>
  <cols>
    <col min="1" max="1" width="5.7109375" style="0" hidden="1" customWidth="1"/>
    <col min="2" max="2" width="23.28125" style="0" customWidth="1"/>
    <col min="4" max="4" width="14.421875" style="0" customWidth="1"/>
    <col min="5" max="5" width="39.00390625" style="0" customWidth="1"/>
    <col min="6" max="6" width="50.7109375" style="0" customWidth="1"/>
    <col min="9" max="9" width="12.7109375" style="0" customWidth="1"/>
  </cols>
  <sheetData>
    <row r="1" spans="10:29" s="2" customFormat="1" ht="78" customHeight="1" thickBot="1">
      <c r="J1"/>
      <c r="K1" s="3"/>
      <c r="M1" s="4"/>
      <c r="N1" s="5"/>
      <c r="O1" s="5"/>
      <c r="P1" s="5"/>
      <c r="Q1" s="5"/>
      <c r="R1" s="5"/>
      <c r="S1" s="5"/>
      <c r="T1" s="5"/>
      <c r="U1" s="5"/>
      <c r="V1" s="5"/>
      <c r="W1" s="5"/>
      <c r="X1" s="5"/>
      <c r="Y1" s="5"/>
      <c r="Z1" s="5"/>
      <c r="AA1" s="5"/>
      <c r="AB1" s="5"/>
      <c r="AC1" s="5"/>
    </row>
    <row r="2" spans="1:29" s="16" customFormat="1" ht="51">
      <c r="A2" s="6"/>
      <c r="B2" s="7" t="s">
        <v>52</v>
      </c>
      <c r="C2" s="7" t="s">
        <v>57</v>
      </c>
      <c r="D2" s="7" t="s">
        <v>58</v>
      </c>
      <c r="E2" s="7" t="s">
        <v>53</v>
      </c>
      <c r="F2" s="7" t="s">
        <v>54</v>
      </c>
      <c r="G2" s="7" t="s">
        <v>55</v>
      </c>
      <c r="H2" s="7" t="s">
        <v>56</v>
      </c>
      <c r="I2" s="7" t="s">
        <v>59</v>
      </c>
      <c r="J2" s="8" t="s">
        <v>60</v>
      </c>
      <c r="K2" s="8" t="s">
        <v>61</v>
      </c>
      <c r="L2" s="8" t="s">
        <v>62</v>
      </c>
      <c r="M2" s="15"/>
      <c r="N2" s="15"/>
      <c r="O2" s="15"/>
      <c r="P2" s="15"/>
      <c r="Q2" s="15"/>
      <c r="R2" s="15"/>
      <c r="S2" s="15"/>
      <c r="T2" s="15"/>
      <c r="U2" s="15"/>
      <c r="V2" s="15"/>
      <c r="W2" s="15"/>
      <c r="X2" s="15"/>
      <c r="Y2" s="15"/>
      <c r="Z2" s="15"/>
      <c r="AA2" s="15"/>
      <c r="AB2" s="15"/>
      <c r="AC2" s="15"/>
    </row>
    <row r="3" spans="1:29" s="16" customFormat="1" ht="51">
      <c r="A3" s="9" t="s">
        <v>0</v>
      </c>
      <c r="B3" s="10" t="s">
        <v>1</v>
      </c>
      <c r="C3" s="1" t="s">
        <v>2</v>
      </c>
      <c r="D3" s="1" t="s">
        <v>3</v>
      </c>
      <c r="E3" s="10" t="s">
        <v>4</v>
      </c>
      <c r="F3" s="10" t="s">
        <v>63</v>
      </c>
      <c r="G3" s="11">
        <v>0.5</v>
      </c>
      <c r="H3" s="12">
        <v>318310.4915627293</v>
      </c>
      <c r="I3" s="13">
        <v>0.325812644429819</v>
      </c>
      <c r="J3" s="14">
        <f>K3*5</f>
        <v>2220</v>
      </c>
      <c r="K3" s="14">
        <v>444</v>
      </c>
      <c r="L3" s="14">
        <f aca="true" t="shared" si="0" ref="L3:L27">J3+K3</f>
        <v>2664</v>
      </c>
      <c r="M3" s="15"/>
      <c r="N3" s="15"/>
      <c r="O3" s="15"/>
      <c r="P3" s="15"/>
      <c r="Q3" s="15"/>
      <c r="R3" s="15"/>
      <c r="S3" s="15"/>
      <c r="T3" s="15"/>
      <c r="U3" s="15"/>
      <c r="V3" s="15"/>
      <c r="W3" s="15"/>
      <c r="X3" s="15"/>
      <c r="Y3" s="15"/>
      <c r="Z3" s="15"/>
      <c r="AA3" s="15"/>
      <c r="AB3" s="15"/>
      <c r="AC3" s="15"/>
    </row>
    <row r="4" spans="1:29" s="16" customFormat="1" ht="51">
      <c r="A4" s="9" t="s">
        <v>64</v>
      </c>
      <c r="B4" s="10" t="s">
        <v>65</v>
      </c>
      <c r="C4" s="1" t="s">
        <v>66</v>
      </c>
      <c r="D4" s="1" t="s">
        <v>67</v>
      </c>
      <c r="E4" s="10" t="s">
        <v>68</v>
      </c>
      <c r="F4" s="10" t="s">
        <v>69</v>
      </c>
      <c r="G4" s="11">
        <v>0.3</v>
      </c>
      <c r="H4" s="12">
        <v>296471.31327953044</v>
      </c>
      <c r="I4" s="13">
        <v>0.30345874590234606</v>
      </c>
      <c r="J4" s="14">
        <f>K4*5</f>
        <v>2070</v>
      </c>
      <c r="K4" s="14">
        <v>414</v>
      </c>
      <c r="L4" s="14">
        <f t="shared" si="0"/>
        <v>2484</v>
      </c>
      <c r="M4" s="15"/>
      <c r="N4" s="15"/>
      <c r="O4" s="15"/>
      <c r="P4" s="15"/>
      <c r="Q4" s="15"/>
      <c r="R4" s="15"/>
      <c r="S4" s="15"/>
      <c r="T4" s="15"/>
      <c r="U4" s="15"/>
      <c r="V4" s="15"/>
      <c r="W4" s="15"/>
      <c r="X4" s="15"/>
      <c r="Y4" s="15"/>
      <c r="Z4" s="15"/>
      <c r="AA4" s="15"/>
      <c r="AB4" s="15"/>
      <c r="AC4" s="15"/>
    </row>
    <row r="5" spans="1:29" s="16" customFormat="1" ht="51">
      <c r="A5" s="9" t="s">
        <v>70</v>
      </c>
      <c r="B5" s="10" t="s">
        <v>71</v>
      </c>
      <c r="C5" s="1" t="s">
        <v>72</v>
      </c>
      <c r="D5" s="1" t="s">
        <v>73</v>
      </c>
      <c r="E5" s="10" t="s">
        <v>74</v>
      </c>
      <c r="F5" s="10" t="s">
        <v>75</v>
      </c>
      <c r="G5" s="11">
        <v>0.3</v>
      </c>
      <c r="H5" s="12">
        <v>121021.42333088774</v>
      </c>
      <c r="I5" s="13">
        <v>0.12387373653477778</v>
      </c>
      <c r="J5" s="14">
        <v>794.0306511879255</v>
      </c>
      <c r="K5" s="14">
        <v>256</v>
      </c>
      <c r="L5" s="14">
        <f t="shared" si="0"/>
        <v>1050.0306511879255</v>
      </c>
      <c r="M5" s="15"/>
      <c r="N5" s="15"/>
      <c r="O5" s="15"/>
      <c r="P5" s="15"/>
      <c r="Q5" s="15"/>
      <c r="R5" s="15"/>
      <c r="S5" s="15"/>
      <c r="T5" s="15"/>
      <c r="U5" s="15"/>
      <c r="V5" s="15"/>
      <c r="W5" s="15"/>
      <c r="X5" s="15"/>
      <c r="Y5" s="15"/>
      <c r="Z5" s="15"/>
      <c r="AA5" s="15"/>
      <c r="AB5" s="15"/>
      <c r="AC5" s="15"/>
    </row>
    <row r="6" spans="1:29" s="16" customFormat="1" ht="51">
      <c r="A6" s="9" t="s">
        <v>76</v>
      </c>
      <c r="B6" s="10" t="s">
        <v>77</v>
      </c>
      <c r="C6" s="1" t="s">
        <v>78</v>
      </c>
      <c r="D6" s="1" t="s">
        <v>79</v>
      </c>
      <c r="E6" s="10" t="s">
        <v>80</v>
      </c>
      <c r="F6" s="10" t="s">
        <v>81</v>
      </c>
      <c r="G6" s="11">
        <v>0.5</v>
      </c>
      <c r="H6" s="12">
        <v>246593.10344827588</v>
      </c>
      <c r="I6" s="13">
        <v>0.2524049733271374</v>
      </c>
      <c r="J6" s="14">
        <f>K6*5</f>
        <v>1720</v>
      </c>
      <c r="K6" s="14">
        <v>344</v>
      </c>
      <c r="L6" s="14">
        <f t="shared" si="0"/>
        <v>2064</v>
      </c>
      <c r="M6" s="15"/>
      <c r="N6" s="15"/>
      <c r="O6" s="15"/>
      <c r="P6" s="15"/>
      <c r="Q6" s="15"/>
      <c r="R6" s="15"/>
      <c r="S6" s="15"/>
      <c r="T6" s="15"/>
      <c r="U6" s="15"/>
      <c r="V6" s="15"/>
      <c r="W6" s="15"/>
      <c r="X6" s="15"/>
      <c r="Y6" s="15"/>
      <c r="Z6" s="15"/>
      <c r="AA6" s="15"/>
      <c r="AB6" s="15"/>
      <c r="AC6" s="15"/>
    </row>
    <row r="7" spans="1:29" s="16" customFormat="1" ht="51">
      <c r="A7" s="9" t="s">
        <v>82</v>
      </c>
      <c r="B7" s="10" t="s">
        <v>83</v>
      </c>
      <c r="C7" s="1" t="s">
        <v>84</v>
      </c>
      <c r="D7" s="1" t="s">
        <v>85</v>
      </c>
      <c r="E7" s="10" t="s">
        <v>86</v>
      </c>
      <c r="F7" s="10" t="s">
        <v>87</v>
      </c>
      <c r="G7" s="11">
        <v>0.4</v>
      </c>
      <c r="H7" s="12">
        <v>315695.3778429934</v>
      </c>
      <c r="I7" s="13">
        <v>0.32313589597478437</v>
      </c>
      <c r="J7" s="14">
        <f>K7*5</f>
        <v>2205</v>
      </c>
      <c r="K7" s="14">
        <v>441</v>
      </c>
      <c r="L7" s="14">
        <f t="shared" si="0"/>
        <v>2646</v>
      </c>
      <c r="M7" s="15"/>
      <c r="N7" s="15"/>
      <c r="O7" s="15"/>
      <c r="P7" s="15"/>
      <c r="Q7" s="15"/>
      <c r="R7" s="15"/>
      <c r="S7" s="15"/>
      <c r="T7" s="15"/>
      <c r="U7" s="15"/>
      <c r="V7" s="15"/>
      <c r="W7" s="15"/>
      <c r="X7" s="15"/>
      <c r="Y7" s="15"/>
      <c r="Z7" s="15"/>
      <c r="AA7" s="15"/>
      <c r="AB7" s="15"/>
      <c r="AC7" s="15"/>
    </row>
    <row r="8" spans="1:29" s="16" customFormat="1" ht="51">
      <c r="A8" s="9" t="s">
        <v>88</v>
      </c>
      <c r="B8" s="10" t="s">
        <v>89</v>
      </c>
      <c r="C8" s="1" t="s">
        <v>90</v>
      </c>
      <c r="D8" s="1" t="s">
        <v>91</v>
      </c>
      <c r="E8" s="10" t="s">
        <v>92</v>
      </c>
      <c r="F8" s="10" t="s">
        <v>93</v>
      </c>
      <c r="G8" s="11">
        <v>0.3</v>
      </c>
      <c r="H8" s="12">
        <v>97473.07410124724</v>
      </c>
      <c r="I8" s="13">
        <v>0.09977038418594676</v>
      </c>
      <c r="J8" s="14">
        <v>768</v>
      </c>
      <c r="K8" s="14">
        <v>256</v>
      </c>
      <c r="L8" s="14">
        <f t="shared" si="0"/>
        <v>1024</v>
      </c>
      <c r="M8" s="15"/>
      <c r="N8" s="15"/>
      <c r="O8" s="15"/>
      <c r="P8" s="15"/>
      <c r="Q8" s="15"/>
      <c r="R8" s="15"/>
      <c r="S8" s="15"/>
      <c r="T8" s="15"/>
      <c r="U8" s="15"/>
      <c r="V8" s="15"/>
      <c r="W8" s="15"/>
      <c r="X8" s="15"/>
      <c r="Y8" s="15"/>
      <c r="Z8" s="15"/>
      <c r="AA8" s="15"/>
      <c r="AB8" s="15"/>
      <c r="AC8" s="15"/>
    </row>
    <row r="9" spans="1:29" s="16" customFormat="1" ht="51">
      <c r="A9" s="9" t="s">
        <v>94</v>
      </c>
      <c r="B9" s="10" t="s">
        <v>95</v>
      </c>
      <c r="C9" s="1" t="s">
        <v>96</v>
      </c>
      <c r="D9" s="1" t="s">
        <v>97</v>
      </c>
      <c r="E9" s="10" t="s">
        <v>98</v>
      </c>
      <c r="F9" s="10" t="s">
        <v>99</v>
      </c>
      <c r="G9" s="11">
        <v>0.6</v>
      </c>
      <c r="H9" s="12">
        <v>183975.2017608217</v>
      </c>
      <c r="I9" s="13">
        <v>0.18831125138515953</v>
      </c>
      <c r="J9" s="14">
        <v>1284</v>
      </c>
      <c r="K9" s="14">
        <v>257</v>
      </c>
      <c r="L9" s="14">
        <f t="shared" si="0"/>
        <v>1541</v>
      </c>
      <c r="M9" s="15"/>
      <c r="N9" s="15"/>
      <c r="O9" s="15"/>
      <c r="P9" s="15"/>
      <c r="Q9" s="15"/>
      <c r="R9" s="15"/>
      <c r="S9" s="15"/>
      <c r="T9" s="15"/>
      <c r="U9" s="15"/>
      <c r="V9" s="15"/>
      <c r="W9" s="15"/>
      <c r="X9" s="15"/>
      <c r="Y9" s="15"/>
      <c r="Z9" s="15"/>
      <c r="AA9" s="15"/>
      <c r="AB9" s="15"/>
      <c r="AC9" s="15"/>
    </row>
    <row r="10" spans="1:29" s="16" customFormat="1" ht="51">
      <c r="A10" s="9" t="s">
        <v>100</v>
      </c>
      <c r="B10" s="10" t="s">
        <v>101</v>
      </c>
      <c r="C10" s="1" t="s">
        <v>102</v>
      </c>
      <c r="D10" s="1" t="s">
        <v>103</v>
      </c>
      <c r="E10" s="10" t="s">
        <v>104</v>
      </c>
      <c r="F10" s="10" t="s">
        <v>105</v>
      </c>
      <c r="G10" s="11">
        <v>0.4</v>
      </c>
      <c r="H10" s="12">
        <v>238325.60528246517</v>
      </c>
      <c r="I10" s="13">
        <v>0.2439426212789938</v>
      </c>
      <c r="J10" s="14">
        <f>K10*5</f>
        <v>1665</v>
      </c>
      <c r="K10" s="14">
        <v>333</v>
      </c>
      <c r="L10" s="14">
        <f t="shared" si="0"/>
        <v>1998</v>
      </c>
      <c r="M10" s="15"/>
      <c r="N10" s="15"/>
      <c r="O10" s="15"/>
      <c r="P10" s="15"/>
      <c r="Q10" s="15"/>
      <c r="R10" s="15"/>
      <c r="S10" s="15"/>
      <c r="T10" s="15"/>
      <c r="U10" s="15"/>
      <c r="V10" s="15"/>
      <c r="W10" s="15"/>
      <c r="X10" s="15"/>
      <c r="Y10" s="15"/>
      <c r="Z10" s="15"/>
      <c r="AA10" s="15"/>
      <c r="AB10" s="15"/>
      <c r="AC10" s="15"/>
    </row>
    <row r="11" spans="1:29" s="16" customFormat="1" ht="51">
      <c r="A11" s="9" t="s">
        <v>106</v>
      </c>
      <c r="B11" s="10" t="s">
        <v>107</v>
      </c>
      <c r="C11" s="1" t="s">
        <v>108</v>
      </c>
      <c r="D11" s="1" t="s">
        <v>109</v>
      </c>
      <c r="E11" s="10" t="s">
        <v>110</v>
      </c>
      <c r="F11" s="10" t="s">
        <v>111</v>
      </c>
      <c r="G11" s="11">
        <v>0.4</v>
      </c>
      <c r="H11" s="12">
        <v>134420.54292002934</v>
      </c>
      <c r="I11" s="13">
        <v>0.13758865546483537</v>
      </c>
      <c r="J11" s="14">
        <v>881.9432815295947</v>
      </c>
      <c r="K11" s="14">
        <v>256</v>
      </c>
      <c r="L11" s="14">
        <f t="shared" si="0"/>
        <v>1137.9432815295947</v>
      </c>
      <c r="M11" s="15"/>
      <c r="N11" s="15"/>
      <c r="O11" s="15"/>
      <c r="P11" s="15"/>
      <c r="Q11" s="15"/>
      <c r="R11" s="15"/>
      <c r="S11" s="15"/>
      <c r="T11" s="15"/>
      <c r="U11" s="15"/>
      <c r="V11" s="15"/>
      <c r="W11" s="15"/>
      <c r="X11" s="15"/>
      <c r="Y11" s="15"/>
      <c r="Z11" s="15"/>
      <c r="AA11" s="15"/>
      <c r="AB11" s="15"/>
      <c r="AC11" s="15"/>
    </row>
    <row r="12" spans="1:29" s="16" customFormat="1" ht="51">
      <c r="A12" s="9" t="s">
        <v>112</v>
      </c>
      <c r="B12" s="10" t="s">
        <v>113</v>
      </c>
      <c r="C12" s="1" t="s">
        <v>114</v>
      </c>
      <c r="D12" s="1" t="s">
        <v>115</v>
      </c>
      <c r="E12" s="10" t="s">
        <v>116</v>
      </c>
      <c r="F12" s="10" t="s">
        <v>117</v>
      </c>
      <c r="G12" s="11">
        <v>0.4</v>
      </c>
      <c r="H12" s="12">
        <v>310511.37197358767</v>
      </c>
      <c r="I12" s="13">
        <v>0.3178297100154129</v>
      </c>
      <c r="J12" s="14">
        <v>2167</v>
      </c>
      <c r="K12" s="14">
        <v>433</v>
      </c>
      <c r="L12" s="14">
        <f t="shared" si="0"/>
        <v>2600</v>
      </c>
      <c r="M12" s="15"/>
      <c r="N12" s="15"/>
      <c r="O12" s="15"/>
      <c r="P12" s="15"/>
      <c r="Q12" s="15"/>
      <c r="R12" s="15"/>
      <c r="S12" s="15"/>
      <c r="T12" s="15"/>
      <c r="U12" s="15"/>
      <c r="V12" s="15"/>
      <c r="W12" s="15"/>
      <c r="X12" s="15"/>
      <c r="Y12" s="15"/>
      <c r="Z12" s="15"/>
      <c r="AA12" s="15"/>
      <c r="AB12" s="15"/>
      <c r="AC12" s="15"/>
    </row>
    <row r="13" spans="1:29" s="16" customFormat="1" ht="51">
      <c r="A13" s="9" t="s">
        <v>118</v>
      </c>
      <c r="B13" s="10" t="s">
        <v>119</v>
      </c>
      <c r="C13" s="1" t="s">
        <v>120</v>
      </c>
      <c r="D13" s="1" t="s">
        <v>121</v>
      </c>
      <c r="E13" s="10" t="s">
        <v>122</v>
      </c>
      <c r="F13" s="10" t="s">
        <v>123</v>
      </c>
      <c r="G13" s="11">
        <v>0.3</v>
      </c>
      <c r="H13" s="12">
        <v>69575.78870139399</v>
      </c>
      <c r="I13" s="13">
        <v>0.07121559705368428</v>
      </c>
      <c r="J13" s="14">
        <f>K13*3</f>
        <v>768</v>
      </c>
      <c r="K13" s="14">
        <v>256</v>
      </c>
      <c r="L13" s="14">
        <f t="shared" si="0"/>
        <v>1024</v>
      </c>
      <c r="M13" s="15"/>
      <c r="N13" s="15"/>
      <c r="O13" s="15"/>
      <c r="P13" s="15"/>
      <c r="Q13" s="15"/>
      <c r="R13" s="15"/>
      <c r="S13" s="15"/>
      <c r="T13" s="15"/>
      <c r="U13" s="15"/>
      <c r="V13" s="15"/>
      <c r="W13" s="15"/>
      <c r="X13" s="15"/>
      <c r="Y13" s="15"/>
      <c r="Z13" s="15"/>
      <c r="AA13" s="15"/>
      <c r="AB13" s="15"/>
      <c r="AC13" s="15"/>
    </row>
    <row r="14" spans="1:29" s="16" customFormat="1" ht="51">
      <c r="A14" s="9" t="s">
        <v>124</v>
      </c>
      <c r="B14" s="10" t="s">
        <v>125</v>
      </c>
      <c r="C14" s="1" t="s">
        <v>126</v>
      </c>
      <c r="D14" s="1" t="s">
        <v>127</v>
      </c>
      <c r="E14" s="10" t="s">
        <v>128</v>
      </c>
      <c r="F14" s="10" t="s">
        <v>129</v>
      </c>
      <c r="G14" s="11">
        <v>0.4</v>
      </c>
      <c r="H14" s="12">
        <v>243212.76595744683</v>
      </c>
      <c r="I14" s="13">
        <v>0.24894496579943948</v>
      </c>
      <c r="J14" s="14">
        <f>340*5</f>
        <v>1700</v>
      </c>
      <c r="K14" s="14">
        <v>340</v>
      </c>
      <c r="L14" s="14">
        <f t="shared" si="0"/>
        <v>2040</v>
      </c>
      <c r="M14" s="15"/>
      <c r="N14" s="15"/>
      <c r="O14" s="15"/>
      <c r="P14" s="15"/>
      <c r="Q14" s="15"/>
      <c r="R14" s="15"/>
      <c r="S14" s="15"/>
      <c r="T14" s="15"/>
      <c r="U14" s="15"/>
      <c r="V14" s="15"/>
      <c r="W14" s="15"/>
      <c r="X14" s="15"/>
      <c r="Y14" s="15"/>
      <c r="Z14" s="15"/>
      <c r="AA14" s="15"/>
      <c r="AB14" s="15"/>
      <c r="AC14" s="15"/>
    </row>
    <row r="15" spans="1:29" s="16" customFormat="1" ht="63.75">
      <c r="A15" s="9" t="s">
        <v>130</v>
      </c>
      <c r="B15" s="10" t="s">
        <v>131</v>
      </c>
      <c r="C15" s="1" t="s">
        <v>132</v>
      </c>
      <c r="D15" s="1" t="s">
        <v>133</v>
      </c>
      <c r="E15" s="10" t="s">
        <v>134</v>
      </c>
      <c r="F15" s="10" t="s">
        <v>135</v>
      </c>
      <c r="G15" s="11">
        <v>0.4</v>
      </c>
      <c r="H15" s="12">
        <v>288214.0865737344</v>
      </c>
      <c r="I15" s="13">
        <v>0.2950069073988019</v>
      </c>
      <c r="J15" s="14">
        <f>402*5</f>
        <v>2010</v>
      </c>
      <c r="K15" s="14">
        <v>402</v>
      </c>
      <c r="L15" s="14">
        <f t="shared" si="0"/>
        <v>2412</v>
      </c>
      <c r="M15" s="15"/>
      <c r="N15" s="15"/>
      <c r="O15" s="15"/>
      <c r="P15" s="15"/>
      <c r="Q15" s="15"/>
      <c r="R15" s="15"/>
      <c r="S15" s="15"/>
      <c r="T15" s="15"/>
      <c r="U15" s="15"/>
      <c r="V15" s="15"/>
      <c r="W15" s="15"/>
      <c r="X15" s="15"/>
      <c r="Y15" s="15"/>
      <c r="Z15" s="15"/>
      <c r="AA15" s="15"/>
      <c r="AB15" s="15"/>
      <c r="AC15" s="15"/>
    </row>
    <row r="16" spans="1:29" s="16" customFormat="1" ht="51">
      <c r="A16" s="9" t="s">
        <v>136</v>
      </c>
      <c r="B16" s="10" t="s">
        <v>137</v>
      </c>
      <c r="C16" s="1" t="s">
        <v>138</v>
      </c>
      <c r="D16" s="1" t="s">
        <v>139</v>
      </c>
      <c r="E16" s="10" t="s">
        <v>140</v>
      </c>
      <c r="F16" s="10" t="s">
        <v>141</v>
      </c>
      <c r="G16" s="11">
        <v>0.3</v>
      </c>
      <c r="H16" s="12">
        <v>45979.163609684525</v>
      </c>
      <c r="I16" s="13">
        <v>0.04706283104523559</v>
      </c>
      <c r="J16" s="14">
        <v>768</v>
      </c>
      <c r="K16" s="14">
        <v>256</v>
      </c>
      <c r="L16" s="14">
        <f t="shared" si="0"/>
        <v>1024</v>
      </c>
      <c r="M16" s="15"/>
      <c r="N16" s="15"/>
      <c r="O16" s="15"/>
      <c r="P16" s="15"/>
      <c r="Q16" s="15"/>
      <c r="R16" s="15"/>
      <c r="S16" s="15"/>
      <c r="T16" s="15"/>
      <c r="U16" s="15"/>
      <c r="V16" s="15"/>
      <c r="W16" s="15"/>
      <c r="X16" s="15"/>
      <c r="Y16" s="15"/>
      <c r="Z16" s="15"/>
      <c r="AA16" s="15"/>
      <c r="AB16" s="15"/>
      <c r="AC16" s="15"/>
    </row>
    <row r="17" spans="1:29" s="16" customFormat="1" ht="63.75">
      <c r="A17" s="9" t="s">
        <v>142</v>
      </c>
      <c r="B17" s="10" t="s">
        <v>143</v>
      </c>
      <c r="C17" s="1" t="s">
        <v>144</v>
      </c>
      <c r="D17" s="1" t="s">
        <v>145</v>
      </c>
      <c r="E17" s="10" t="s">
        <v>146</v>
      </c>
      <c r="F17" s="10" t="s">
        <v>147</v>
      </c>
      <c r="G17" s="11">
        <v>0.75</v>
      </c>
      <c r="H17" s="12">
        <v>148364.04988994866</v>
      </c>
      <c r="I17" s="13">
        <v>0.1518607922586669</v>
      </c>
      <c r="J17" s="14">
        <f>K17*5</f>
        <v>1280</v>
      </c>
      <c r="K17" s="14">
        <v>256</v>
      </c>
      <c r="L17" s="14">
        <f t="shared" si="0"/>
        <v>1536</v>
      </c>
      <c r="M17" s="15"/>
      <c r="N17" s="15"/>
      <c r="O17" s="15"/>
      <c r="P17" s="15"/>
      <c r="Q17" s="15"/>
      <c r="R17" s="15"/>
      <c r="S17" s="15"/>
      <c r="T17" s="15"/>
      <c r="U17" s="15"/>
      <c r="V17" s="15"/>
      <c r="W17" s="15"/>
      <c r="X17" s="15"/>
      <c r="Y17" s="15"/>
      <c r="Z17" s="15"/>
      <c r="AA17" s="15"/>
      <c r="AB17" s="15"/>
      <c r="AC17" s="15"/>
    </row>
    <row r="18" spans="1:29" s="16" customFormat="1" ht="51">
      <c r="A18" s="9" t="s">
        <v>148</v>
      </c>
      <c r="B18" s="10" t="s">
        <v>149</v>
      </c>
      <c r="C18" s="1" t="s">
        <v>150</v>
      </c>
      <c r="D18" s="1" t="s">
        <v>151</v>
      </c>
      <c r="E18" s="10" t="s">
        <v>152</v>
      </c>
      <c r="F18" s="10" t="s">
        <v>153</v>
      </c>
      <c r="G18" s="11">
        <v>0.3</v>
      </c>
      <c r="H18" s="12">
        <v>55853.118121790176</v>
      </c>
      <c r="I18" s="13">
        <v>0.057169501468742195</v>
      </c>
      <c r="J18" s="14">
        <f>K18*3</f>
        <v>768</v>
      </c>
      <c r="K18" s="14">
        <v>256</v>
      </c>
      <c r="L18" s="14">
        <f t="shared" si="0"/>
        <v>1024</v>
      </c>
      <c r="M18" s="15"/>
      <c r="N18" s="15"/>
      <c r="O18" s="15"/>
      <c r="P18" s="15"/>
      <c r="Q18" s="15"/>
      <c r="R18" s="15"/>
      <c r="S18" s="15"/>
      <c r="T18" s="15"/>
      <c r="U18" s="15"/>
      <c r="V18" s="15"/>
      <c r="W18" s="15"/>
      <c r="X18" s="15"/>
      <c r="Y18" s="15"/>
      <c r="Z18" s="15"/>
      <c r="AA18" s="15"/>
      <c r="AB18" s="15"/>
      <c r="AC18" s="15"/>
    </row>
    <row r="19" spans="1:29" s="16" customFormat="1" ht="51">
      <c r="A19" s="9" t="s">
        <v>154</v>
      </c>
      <c r="B19" s="10" t="s">
        <v>155</v>
      </c>
      <c r="C19" s="1" t="s">
        <v>156</v>
      </c>
      <c r="D19" s="1" t="s">
        <v>157</v>
      </c>
      <c r="E19" s="10" t="s">
        <v>158</v>
      </c>
      <c r="F19" s="10" t="s">
        <v>159</v>
      </c>
      <c r="G19" s="11">
        <v>0.4</v>
      </c>
      <c r="H19" s="12">
        <v>17222.157006603084</v>
      </c>
      <c r="I19" s="13">
        <v>0.017628060229994306</v>
      </c>
      <c r="J19" s="14">
        <f>K19*3</f>
        <v>768</v>
      </c>
      <c r="K19" s="14">
        <v>256</v>
      </c>
      <c r="L19" s="14">
        <f t="shared" si="0"/>
        <v>1024</v>
      </c>
      <c r="M19" s="15"/>
      <c r="N19" s="15"/>
      <c r="O19" s="15"/>
      <c r="P19" s="15"/>
      <c r="Q19" s="15"/>
      <c r="R19" s="15"/>
      <c r="S19" s="15"/>
      <c r="T19" s="15"/>
      <c r="U19" s="15"/>
      <c r="V19" s="15"/>
      <c r="W19" s="15"/>
      <c r="X19" s="15"/>
      <c r="Y19" s="15"/>
      <c r="Z19" s="15"/>
      <c r="AA19" s="15"/>
      <c r="AB19" s="15"/>
      <c r="AC19" s="15"/>
    </row>
    <row r="20" spans="1:29" s="16" customFormat="1" ht="51">
      <c r="A20" s="9" t="s">
        <v>160</v>
      </c>
      <c r="B20" s="10" t="s">
        <v>5</v>
      </c>
      <c r="C20" s="1" t="s">
        <v>6</v>
      </c>
      <c r="D20" s="1" t="s">
        <v>7</v>
      </c>
      <c r="E20" s="10" t="s">
        <v>8</v>
      </c>
      <c r="F20" s="10" t="s">
        <v>9</v>
      </c>
      <c r="G20" s="11">
        <v>0.3</v>
      </c>
      <c r="H20" s="12">
        <v>101085.54658840793</v>
      </c>
      <c r="I20" s="13">
        <v>0.10346799782159359</v>
      </c>
      <c r="J20" s="14">
        <f>K20*3</f>
        <v>768</v>
      </c>
      <c r="K20" s="14">
        <v>256</v>
      </c>
      <c r="L20" s="14">
        <f t="shared" si="0"/>
        <v>1024</v>
      </c>
      <c r="M20" s="15"/>
      <c r="N20" s="15"/>
      <c r="O20" s="15"/>
      <c r="P20" s="15"/>
      <c r="Q20" s="15"/>
      <c r="R20" s="15"/>
      <c r="S20" s="15"/>
      <c r="T20" s="15"/>
      <c r="U20" s="15"/>
      <c r="V20" s="15"/>
      <c r="W20" s="15"/>
      <c r="X20" s="15"/>
      <c r="Y20" s="15"/>
      <c r="Z20" s="15"/>
      <c r="AA20" s="15"/>
      <c r="AB20" s="15"/>
      <c r="AC20" s="15"/>
    </row>
    <row r="21" spans="1:29" s="16" customFormat="1" ht="51">
      <c r="A21" s="9" t="s">
        <v>10</v>
      </c>
      <c r="B21" s="10" t="s">
        <v>11</v>
      </c>
      <c r="C21" s="1" t="s">
        <v>12</v>
      </c>
      <c r="D21" s="1" t="s">
        <v>13</v>
      </c>
      <c r="E21" s="10" t="s">
        <v>14</v>
      </c>
      <c r="F21" s="10" t="s">
        <v>15</v>
      </c>
      <c r="G21" s="11">
        <v>0.2</v>
      </c>
      <c r="H21" s="12">
        <v>57699.92663242847</v>
      </c>
      <c r="I21" s="13">
        <v>0.05905983678773365</v>
      </c>
      <c r="J21" s="14">
        <f>K21*3</f>
        <v>768</v>
      </c>
      <c r="K21" s="14">
        <v>256</v>
      </c>
      <c r="L21" s="14">
        <f t="shared" si="0"/>
        <v>1024</v>
      </c>
      <c r="M21" s="15"/>
      <c r="N21" s="15"/>
      <c r="O21" s="15"/>
      <c r="P21" s="15"/>
      <c r="Q21" s="15"/>
      <c r="R21" s="15"/>
      <c r="S21" s="15"/>
      <c r="T21" s="15"/>
      <c r="U21" s="15"/>
      <c r="V21" s="15"/>
      <c r="W21" s="15"/>
      <c r="X21" s="15"/>
      <c r="Y21" s="15"/>
      <c r="Z21" s="15"/>
      <c r="AA21" s="15"/>
      <c r="AB21" s="15"/>
      <c r="AC21" s="15"/>
    </row>
    <row r="22" spans="1:29" s="16" customFormat="1" ht="51">
      <c r="A22" s="9" t="s">
        <v>16</v>
      </c>
      <c r="B22" s="10" t="s">
        <v>17</v>
      </c>
      <c r="C22" s="1" t="s">
        <v>18</v>
      </c>
      <c r="D22" s="1" t="s">
        <v>19</v>
      </c>
      <c r="E22" s="10" t="s">
        <v>20</v>
      </c>
      <c r="F22" s="10" t="s">
        <v>21</v>
      </c>
      <c r="G22" s="11">
        <v>0.4</v>
      </c>
      <c r="H22" s="12">
        <v>241431.69479090243</v>
      </c>
      <c r="I22" s="13">
        <v>0.24712191716588486</v>
      </c>
      <c r="J22" s="14">
        <f>K22*5</f>
        <v>1685</v>
      </c>
      <c r="K22" s="14">
        <v>337</v>
      </c>
      <c r="L22" s="14">
        <f t="shared" si="0"/>
        <v>2022</v>
      </c>
      <c r="M22" s="15"/>
      <c r="N22" s="15"/>
      <c r="O22" s="15"/>
      <c r="P22" s="15"/>
      <c r="Q22" s="15"/>
      <c r="R22" s="15"/>
      <c r="S22" s="15"/>
      <c r="T22" s="15"/>
      <c r="U22" s="15"/>
      <c r="V22" s="15"/>
      <c r="W22" s="15"/>
      <c r="X22" s="15"/>
      <c r="Y22" s="15"/>
      <c r="Z22" s="15"/>
      <c r="AA22" s="15"/>
      <c r="AB22" s="15"/>
      <c r="AC22" s="15"/>
    </row>
    <row r="23" spans="1:29" s="16" customFormat="1" ht="51">
      <c r="A23" s="9" t="s">
        <v>22</v>
      </c>
      <c r="B23" s="10" t="s">
        <v>23</v>
      </c>
      <c r="C23" s="1" t="s">
        <v>24</v>
      </c>
      <c r="D23" s="1" t="s">
        <v>25</v>
      </c>
      <c r="E23" s="10" t="s">
        <v>26</v>
      </c>
      <c r="F23" s="10" t="s">
        <v>27</v>
      </c>
      <c r="G23" s="11">
        <v>0.75</v>
      </c>
      <c r="H23" s="12">
        <v>58985.913426265586</v>
      </c>
      <c r="I23" s="13">
        <v>0.06037613257159199</v>
      </c>
      <c r="J23" s="14">
        <f>K23*3</f>
        <v>768</v>
      </c>
      <c r="K23" s="14">
        <v>256</v>
      </c>
      <c r="L23" s="14">
        <f t="shared" si="0"/>
        <v>1024</v>
      </c>
      <c r="M23" s="15"/>
      <c r="N23" s="15"/>
      <c r="O23" s="15"/>
      <c r="P23" s="15"/>
      <c r="Q23" s="15"/>
      <c r="R23" s="15"/>
      <c r="S23" s="15"/>
      <c r="T23" s="15"/>
      <c r="U23" s="15"/>
      <c r="V23" s="15"/>
      <c r="W23" s="15"/>
      <c r="X23" s="15"/>
      <c r="Y23" s="15"/>
      <c r="Z23" s="15"/>
      <c r="AA23" s="15"/>
      <c r="AB23" s="15"/>
      <c r="AC23" s="15"/>
    </row>
    <row r="24" spans="1:29" s="16" customFormat="1" ht="38.25">
      <c r="A24" s="9" t="s">
        <v>28</v>
      </c>
      <c r="B24" s="10" t="s">
        <v>29</v>
      </c>
      <c r="C24" s="1" t="s">
        <v>30</v>
      </c>
      <c r="D24" s="1" t="s">
        <v>31</v>
      </c>
      <c r="E24" s="10" t="s">
        <v>32</v>
      </c>
      <c r="F24" s="10" t="s">
        <v>33</v>
      </c>
      <c r="G24" s="11">
        <v>0.4</v>
      </c>
      <c r="H24" s="12">
        <v>172187.6742479824</v>
      </c>
      <c r="I24" s="13">
        <v>0.17624590760276468</v>
      </c>
      <c r="J24" s="14">
        <v>1280</v>
      </c>
      <c r="K24" s="14">
        <v>256</v>
      </c>
      <c r="L24" s="14">
        <f t="shared" si="0"/>
        <v>1536</v>
      </c>
      <c r="M24" s="15"/>
      <c r="N24" s="15"/>
      <c r="O24" s="15"/>
      <c r="P24" s="15"/>
      <c r="Q24" s="15"/>
      <c r="R24" s="15"/>
      <c r="S24" s="15"/>
      <c r="T24" s="15"/>
      <c r="U24" s="15"/>
      <c r="V24" s="15"/>
      <c r="W24" s="15"/>
      <c r="X24" s="15"/>
      <c r="Y24" s="15"/>
      <c r="Z24" s="15"/>
      <c r="AA24" s="15"/>
      <c r="AB24" s="15"/>
      <c r="AC24" s="15"/>
    </row>
    <row r="25" spans="1:29" s="16" customFormat="1" ht="51">
      <c r="A25" s="9" t="s">
        <v>34</v>
      </c>
      <c r="B25" s="10" t="s">
        <v>35</v>
      </c>
      <c r="C25" s="1" t="s">
        <v>36</v>
      </c>
      <c r="D25" s="1" t="s">
        <v>37</v>
      </c>
      <c r="E25" s="10" t="s">
        <v>38</v>
      </c>
      <c r="F25" s="10" t="s">
        <v>39</v>
      </c>
      <c r="G25" s="11">
        <v>0.4</v>
      </c>
      <c r="H25" s="12">
        <v>93209.39104915627</v>
      </c>
      <c r="I25" s="13">
        <v>0.09540621182269118</v>
      </c>
      <c r="J25" s="14">
        <f>K25*3</f>
        <v>768</v>
      </c>
      <c r="K25" s="14">
        <v>256</v>
      </c>
      <c r="L25" s="14">
        <f t="shared" si="0"/>
        <v>1024</v>
      </c>
      <c r="M25" s="15"/>
      <c r="N25" s="15"/>
      <c r="O25" s="15"/>
      <c r="P25" s="15"/>
      <c r="Q25" s="15"/>
      <c r="R25" s="15"/>
      <c r="S25" s="15"/>
      <c r="T25" s="15"/>
      <c r="U25" s="15"/>
      <c r="V25" s="15"/>
      <c r="W25" s="15"/>
      <c r="X25" s="15"/>
      <c r="Y25" s="15"/>
      <c r="Z25" s="15"/>
      <c r="AA25" s="15"/>
      <c r="AB25" s="15"/>
      <c r="AC25" s="15"/>
    </row>
    <row r="26" spans="1:29" s="16" customFormat="1" ht="51">
      <c r="A26" s="9" t="s">
        <v>40</v>
      </c>
      <c r="B26" s="10" t="s">
        <v>41</v>
      </c>
      <c r="C26" s="1" t="s">
        <v>42</v>
      </c>
      <c r="D26" s="1" t="s">
        <v>43</v>
      </c>
      <c r="E26" s="10" t="s">
        <v>44</v>
      </c>
      <c r="F26" s="10" t="s">
        <v>45</v>
      </c>
      <c r="G26" s="11">
        <v>0.5</v>
      </c>
      <c r="H26" s="12">
        <v>365064.12325752014</v>
      </c>
      <c r="I26" s="13">
        <v>0.3736681967378574</v>
      </c>
      <c r="J26" s="14">
        <f>510*5</f>
        <v>2550</v>
      </c>
      <c r="K26" s="14">
        <v>510</v>
      </c>
      <c r="L26" s="14">
        <f t="shared" si="0"/>
        <v>3060</v>
      </c>
      <c r="M26" s="15"/>
      <c r="N26" s="15"/>
      <c r="O26" s="15"/>
      <c r="P26" s="15"/>
      <c r="Q26" s="15"/>
      <c r="R26" s="15"/>
      <c r="S26" s="15"/>
      <c r="T26" s="15"/>
      <c r="U26" s="15"/>
      <c r="V26" s="15"/>
      <c r="W26" s="15"/>
      <c r="X26" s="15"/>
      <c r="Y26" s="15"/>
      <c r="Z26" s="15"/>
      <c r="AA26" s="15"/>
      <c r="AB26" s="15"/>
      <c r="AC26" s="15"/>
    </row>
    <row r="27" spans="1:29" s="16" customFormat="1" ht="51">
      <c r="A27" s="9" t="s">
        <v>46</v>
      </c>
      <c r="B27" s="10" t="s">
        <v>47</v>
      </c>
      <c r="C27" s="1" t="s">
        <v>48</v>
      </c>
      <c r="D27" s="1" t="s">
        <v>49</v>
      </c>
      <c r="E27" s="10" t="s">
        <v>50</v>
      </c>
      <c r="F27" s="10" t="s">
        <v>51</v>
      </c>
      <c r="G27" s="11">
        <v>0.4</v>
      </c>
      <c r="H27" s="12">
        <v>370858.2538517975</v>
      </c>
      <c r="I27" s="13">
        <v>0.37959888724643964</v>
      </c>
      <c r="J27" s="14">
        <f>K27*5</f>
        <v>2590</v>
      </c>
      <c r="K27" s="14">
        <v>518</v>
      </c>
      <c r="L27" s="14">
        <f t="shared" si="0"/>
        <v>3108</v>
      </c>
      <c r="M27" s="15"/>
      <c r="N27" s="15"/>
      <c r="O27" s="15"/>
      <c r="P27" s="15"/>
      <c r="Q27" s="15"/>
      <c r="R27" s="15"/>
      <c r="S27" s="15"/>
      <c r="T27" s="15"/>
      <c r="U27" s="15"/>
      <c r="V27" s="15"/>
      <c r="W27" s="15"/>
      <c r="X27" s="15"/>
      <c r="Y27" s="15"/>
      <c r="Z27" s="15"/>
      <c r="AA27" s="15"/>
      <c r="AB27" s="15"/>
      <c r="AC27" s="15"/>
    </row>
    <row r="28" s="16" customFormat="1" ht="12.75"/>
    <row r="29" s="16" customFormat="1" ht="12.75"/>
    <row r="30" s="16" customFormat="1" ht="12.75"/>
    <row r="31" s="16" customFormat="1" ht="12.75"/>
    <row r="32" s="16" customFormat="1" ht="12.75"/>
    <row r="33" s="16" customFormat="1" ht="12.75"/>
    <row r="34" s="16" customFormat="1" ht="12.75"/>
    <row r="35" s="16" customFormat="1" ht="12.75"/>
    <row r="36" s="16" customFormat="1" ht="12.75"/>
    <row r="37" s="16" customFormat="1" ht="12.75"/>
    <row r="38" s="16" customFormat="1" ht="12.75"/>
    <row r="39" s="16" customFormat="1" ht="12.75"/>
    <row r="40" s="16" customFormat="1" ht="12.75"/>
    <row r="41" s="16" customFormat="1" ht="12.75"/>
    <row r="42" s="16" customFormat="1" ht="12.75"/>
    <row r="43" s="16" customFormat="1" ht="12.75"/>
    <row r="44" s="16" customFormat="1" ht="12.75"/>
    <row r="45" s="16" customFormat="1" ht="12.75"/>
    <row r="46" s="16" customFormat="1" ht="12.75"/>
    <row r="47" s="16" customFormat="1" ht="12.75"/>
    <row r="48" s="16" customFormat="1" ht="12.75"/>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sheetData>
  <printOptions/>
  <pageMargins left="0" right="0" top="0.5" bottom="0.5" header="0.5" footer="0.25"/>
  <pageSetup horizontalDpi="600" verticalDpi="600" orientation="landscape" scale="71" r:id="rId2"/>
  <headerFooter alignWithMargins="0">
    <oddFooter>&amp;Lonline@eastview.com&amp;C&amp;P&amp;Rchina.eastview.com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View Information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Fennell</dc:creator>
  <cp:keywords/>
  <dc:description/>
  <cp:lastModifiedBy>Carolyn Fennell</cp:lastModifiedBy>
  <cp:lastPrinted>2008-01-22T23:23:49Z</cp:lastPrinted>
  <dcterms:created xsi:type="dcterms:W3CDTF">2008-01-22T18:45:18Z</dcterms:created>
  <dcterms:modified xsi:type="dcterms:W3CDTF">2008-01-22T23:24:00Z</dcterms:modified>
  <cp:category/>
  <cp:version/>
  <cp:contentType/>
  <cp:contentStatus/>
</cp:coreProperties>
</file>